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ожение 2" sheetId="1" r:id="rId1"/>
    <sheet name="Приложения 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<sst xmlns="http://schemas.openxmlformats.org/spreadsheetml/2006/main" count="115" uniqueCount="88">
  <si>
    <t xml:space="preserve">N п/п </t>
  </si>
  <si>
    <t xml:space="preserve">Наименование    мероприятия        </t>
  </si>
  <si>
    <t xml:space="preserve">Срок  исполнения   </t>
  </si>
  <si>
    <t xml:space="preserve">Объем финансирования (тыс. руб.)   </t>
  </si>
  <si>
    <t xml:space="preserve">Исполнитель мероприятия     </t>
  </si>
  <si>
    <t xml:space="preserve">Источник финансирования  </t>
  </si>
  <si>
    <t>Всего</t>
  </si>
  <si>
    <t xml:space="preserve">лиц с ограниченными возможностями </t>
  </si>
  <si>
    <t>(согласно адресному списку объектов),</t>
  </si>
  <si>
    <t xml:space="preserve">для беспрепятственного доступа к ним </t>
  </si>
  <si>
    <t xml:space="preserve"> в том числе по объектам:           </t>
  </si>
  <si>
    <t>2013 -</t>
  </si>
  <si>
    <t>годы</t>
  </si>
  <si>
    <t>1.1.</t>
  </si>
  <si>
    <t>Культура</t>
  </si>
  <si>
    <t>1.2.</t>
  </si>
  <si>
    <t>1.3.</t>
  </si>
  <si>
    <t>Органов  исполнительной власти</t>
  </si>
  <si>
    <t>Кардымовского района и органов</t>
  </si>
  <si>
    <t>местного самоуправления городского и</t>
  </si>
  <si>
    <t>автомобильным транспортом</t>
  </si>
  <si>
    <r>
      <rPr>
        <sz val="8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к</t>
    </r>
    <r>
      <rPr>
        <sz val="8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пользованию</t>
    </r>
    <r>
      <rPr>
        <sz val="8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специализированным  </t>
    </r>
  </si>
  <si>
    <t xml:space="preserve">мобильного транспорта для учреждений    </t>
  </si>
  <si>
    <r>
      <t>Приобретение</t>
    </r>
    <r>
      <rPr>
        <sz val="9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специализированного</t>
    </r>
    <r>
      <rPr>
        <sz val="9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авто           </t>
    </r>
  </si>
  <si>
    <t xml:space="preserve">социального обслуживания населения </t>
  </si>
  <si>
    <t>2.1.</t>
  </si>
  <si>
    <t xml:space="preserve">Обеспечение беспрепятственного доступа      </t>
  </si>
  <si>
    <t>ными ресурсами</t>
  </si>
  <si>
    <t>слабовидящих к пользованию информацион -</t>
  </si>
  <si>
    <t>3.1.</t>
  </si>
  <si>
    <t xml:space="preserve">ными возможностями          </t>
  </si>
  <si>
    <t>год</t>
  </si>
  <si>
    <t>сельских поселений  10</t>
  </si>
  <si>
    <t xml:space="preserve">Органы исполнительной </t>
  </si>
  <si>
    <t>власти района, органы</t>
  </si>
  <si>
    <t>местного самоуправления</t>
  </si>
  <si>
    <t>городского и сельских</t>
  </si>
  <si>
    <t>поселений:</t>
  </si>
  <si>
    <t>Отдел культуры</t>
  </si>
  <si>
    <t xml:space="preserve">Отдел образования </t>
  </si>
  <si>
    <t>Образование              14</t>
  </si>
  <si>
    <t>местный</t>
  </si>
  <si>
    <r>
      <rPr>
        <sz val="8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лиц</t>
    </r>
    <r>
      <rPr>
        <sz val="8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</t>
    </r>
    <r>
      <rPr>
        <sz val="8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ограниченными</t>
    </r>
    <r>
      <rPr>
        <sz val="8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возможностями</t>
    </r>
  </si>
  <si>
    <t xml:space="preserve">Обеспечение беспрепятственного доступа    </t>
  </si>
  <si>
    <t>Администрация муници</t>
  </si>
  <si>
    <t>пального образования</t>
  </si>
  <si>
    <t>к   долгосрочной  муниципальной  целевой</t>
  </si>
  <si>
    <t xml:space="preserve"> образования "Кардымовский район" Смоленской </t>
  </si>
  <si>
    <t xml:space="preserve"> программе "Создание  беспрепятственного</t>
  </si>
  <si>
    <t xml:space="preserve">Оборудование 32 зданий и сооружений </t>
  </si>
  <si>
    <t>2014 -</t>
  </si>
  <si>
    <r>
      <t>Создание</t>
    </r>
    <r>
      <rPr>
        <sz val="9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Интернет-сайтов</t>
    </r>
    <r>
      <rPr>
        <sz val="9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для</t>
    </r>
    <r>
      <rPr>
        <sz val="9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лиц</t>
    </r>
    <r>
      <rPr>
        <sz val="8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</t>
    </r>
    <r>
      <rPr>
        <sz val="10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ограничен </t>
    </r>
  </si>
  <si>
    <t>Итого</t>
  </si>
  <si>
    <t>Ремонт крыльца здания Центр культуры</t>
  </si>
  <si>
    <t>с устройством места для беспрепят -</t>
  </si>
  <si>
    <t xml:space="preserve">Объем финанси рования (тыс. руб.)   </t>
  </si>
  <si>
    <t>Приложение 2</t>
  </si>
  <si>
    <t>Ремонт крыльца здания Кардымовской</t>
  </si>
  <si>
    <t>средней общеобразовательной школы</t>
  </si>
  <si>
    <t>имени Героя Советского Союза</t>
  </si>
  <si>
    <t>С. Н. Решетова с устройством места для</t>
  </si>
  <si>
    <t xml:space="preserve">ственного доступа к зданию лиц с огра- </t>
  </si>
  <si>
    <t xml:space="preserve">ниченными возможностями. </t>
  </si>
  <si>
    <t>беспрепятственного доступа к зданию</t>
  </si>
  <si>
    <t xml:space="preserve"> лиц с ограниченными возможностями. </t>
  </si>
  <si>
    <t>3.2.</t>
  </si>
  <si>
    <t>ного оборудования для чтения и использования</t>
  </si>
  <si>
    <t>компьютеров слабовидящими</t>
  </si>
  <si>
    <t>Приобретение комплекта специализирован    -</t>
  </si>
  <si>
    <t>Приложение 1</t>
  </si>
  <si>
    <t>Кардымовский район</t>
  </si>
  <si>
    <t xml:space="preserve"> проживающими на территории муниципального</t>
  </si>
  <si>
    <t xml:space="preserve"> области,к объектам социальной инфраструктуры</t>
  </si>
  <si>
    <t>на 2012 - 2015 годы</t>
  </si>
  <si>
    <r>
      <t>доступа</t>
    </r>
    <r>
      <rPr>
        <sz val="9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лиц</t>
    </r>
    <r>
      <rPr>
        <sz val="9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</t>
    </r>
    <r>
      <rPr>
        <sz val="10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ограниченными</t>
    </r>
    <r>
      <rPr>
        <sz val="9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возможностями</t>
    </r>
  </si>
  <si>
    <t>на 2012- 2015  годы"</t>
  </si>
  <si>
    <t>Задача 1. Формирование организационного, финансового и контрольного механизмов, обеспечивающих создание условий для преобразования среды жизнедеятельности в доступную для инвалидов.</t>
  </si>
  <si>
    <t>Задача 2. Создание средствами архитектуры и градостроительства условий, обеспечивающих доступность среды жизнедеятельности для инвалидов на стадии ее проектирования,  строительства и реконструкции</t>
  </si>
  <si>
    <t>Задача 3. Оснащение действующих объектов социальной, инженерной, транспортной, производтвенной инфраструктуры, информации и связи материально- техническими средствами, обеспечивающими беспрепятственный доступ к ним с учетом их потребностей.</t>
  </si>
  <si>
    <t>иные средства</t>
  </si>
  <si>
    <t xml:space="preserve"> проживающих на территории муниципального</t>
  </si>
  <si>
    <t>-</t>
  </si>
  <si>
    <t>Администрация МО</t>
  </si>
  <si>
    <t xml:space="preserve">"Кардымовский район", </t>
  </si>
  <si>
    <t xml:space="preserve">городское и сельские </t>
  </si>
  <si>
    <t>поселения</t>
  </si>
  <si>
    <t>район-ный</t>
  </si>
  <si>
    <t>област-ной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</si>
</sst>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2" fillId="0" borderId="22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5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7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1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7" fillId="0" borderId="2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2" fillId="0" borderId="2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24" xfId="0" applyFont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12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C28">
      <selection activeCell="N11" sqref="N11"/>
    </sheetView>
  </sheetViews>
  <sheetFormatPr defaultColWidth="9.140625" defaultRowHeight="15"/>
  <cols>
    <col min="1" max="1" width="5.28125" style="0" customWidth="1"/>
    <col min="2" max="3" width="11.8515625" style="0" customWidth="1"/>
    <col min="4" max="4" width="12.00390625" style="0" customWidth="1"/>
    <col min="5" max="5" width="11.140625" style="0" customWidth="1"/>
    <col min="9" max="9" width="7.57421875" style="0" customWidth="1"/>
    <col min="10" max="10" width="7.8515625" style="0" customWidth="1"/>
    <col min="11" max="11" width="7.57421875" style="0" customWidth="1"/>
    <col min="12" max="12" width="7.140625" style="0" customWidth="1"/>
    <col min="13" max="13" width="7.8515625" style="0" customWidth="1"/>
    <col min="14" max="14" width="8.7109375" style="0" customWidth="1"/>
  </cols>
  <sheetData>
    <row r="1" ht="15.75">
      <c r="P1" s="20" t="s">
        <v>56</v>
      </c>
    </row>
    <row r="2" ht="15.75">
      <c r="P2" s="20" t="s">
        <v>46</v>
      </c>
    </row>
    <row r="3" ht="15.75">
      <c r="P3" s="20" t="s">
        <v>48</v>
      </c>
    </row>
    <row r="4" ht="15.75">
      <c r="P4" s="20" t="s">
        <v>74</v>
      </c>
    </row>
    <row r="5" ht="15.75">
      <c r="P5" s="20" t="s">
        <v>80</v>
      </c>
    </row>
    <row r="6" ht="15.75">
      <c r="P6" s="20" t="s">
        <v>47</v>
      </c>
    </row>
    <row r="7" ht="15.75">
      <c r="P7" s="20" t="s">
        <v>72</v>
      </c>
    </row>
    <row r="8" ht="15.75">
      <c r="P8" s="20" t="s">
        <v>73</v>
      </c>
    </row>
    <row r="9" spans="1:16" ht="47.25">
      <c r="A9" s="13" t="s">
        <v>0</v>
      </c>
      <c r="B9" s="10" t="s">
        <v>1</v>
      </c>
      <c r="C9" s="11"/>
      <c r="D9" s="19"/>
      <c r="E9" s="12"/>
      <c r="F9" s="14" t="s">
        <v>2</v>
      </c>
      <c r="G9" s="10" t="s">
        <v>4</v>
      </c>
      <c r="H9" s="11"/>
      <c r="I9" s="12"/>
      <c r="J9" s="65" t="s">
        <v>3</v>
      </c>
      <c r="K9" s="66"/>
      <c r="L9" s="66"/>
      <c r="M9" s="67"/>
      <c r="N9" s="60" t="s">
        <v>5</v>
      </c>
      <c r="O9" s="61"/>
      <c r="P9" s="62"/>
    </row>
    <row r="10" spans="1:16" ht="31.5">
      <c r="A10" s="4"/>
      <c r="B10" s="9"/>
      <c r="C10" s="7"/>
      <c r="D10" s="7"/>
      <c r="E10" s="5"/>
      <c r="F10" s="6"/>
      <c r="G10" s="9"/>
      <c r="H10" s="7"/>
      <c r="I10" s="7"/>
      <c r="J10" s="41" t="s">
        <v>6</v>
      </c>
      <c r="K10" s="42">
        <v>2013</v>
      </c>
      <c r="L10" s="42">
        <v>2014</v>
      </c>
      <c r="M10" s="43">
        <v>2015</v>
      </c>
      <c r="N10" s="56" t="s">
        <v>87</v>
      </c>
      <c r="O10" s="58" t="s">
        <v>86</v>
      </c>
      <c r="P10" s="57" t="s">
        <v>79</v>
      </c>
    </row>
    <row r="11" spans="1:16" ht="15">
      <c r="A11" s="15">
        <v>1</v>
      </c>
      <c r="B11" s="16"/>
      <c r="C11" s="2">
        <v>2</v>
      </c>
      <c r="D11" s="2"/>
      <c r="E11" s="3"/>
      <c r="F11" s="15">
        <v>3</v>
      </c>
      <c r="G11" s="16"/>
      <c r="H11" s="17">
        <v>4</v>
      </c>
      <c r="I11" s="3"/>
      <c r="J11" s="15">
        <v>5</v>
      </c>
      <c r="K11" s="15">
        <v>6</v>
      </c>
      <c r="L11" s="15">
        <v>7</v>
      </c>
      <c r="M11" s="40">
        <v>8</v>
      </c>
      <c r="N11" s="15">
        <v>9</v>
      </c>
      <c r="O11" s="15">
        <v>10</v>
      </c>
      <c r="P11" s="53">
        <v>11</v>
      </c>
    </row>
    <row r="12" spans="1:16" ht="33" customHeight="1">
      <c r="A12" s="63" t="s">
        <v>77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2"/>
    </row>
    <row r="13" spans="1:16" ht="15.75">
      <c r="A13" s="34">
        <v>1</v>
      </c>
      <c r="B13" s="29" t="s">
        <v>49</v>
      </c>
      <c r="C13" s="21"/>
      <c r="D13" s="21"/>
      <c r="E13" s="30"/>
      <c r="F13" s="34" t="s">
        <v>11</v>
      </c>
      <c r="G13" s="29" t="s">
        <v>33</v>
      </c>
      <c r="H13" s="21"/>
      <c r="I13" s="30"/>
      <c r="J13" s="23"/>
      <c r="K13" s="23"/>
      <c r="L13" s="23"/>
      <c r="M13" s="23"/>
      <c r="N13" s="29"/>
      <c r="O13" s="23"/>
      <c r="P13" s="51"/>
    </row>
    <row r="14" spans="1:16" ht="15.75">
      <c r="A14" s="23"/>
      <c r="B14" s="29" t="s">
        <v>9</v>
      </c>
      <c r="C14" s="21"/>
      <c r="D14" s="21"/>
      <c r="E14" s="30"/>
      <c r="F14" s="34">
        <v>2015</v>
      </c>
      <c r="G14" s="29" t="s">
        <v>34</v>
      </c>
      <c r="H14" s="21"/>
      <c r="I14" s="30"/>
      <c r="J14" s="23"/>
      <c r="K14" s="23"/>
      <c r="L14" s="23"/>
      <c r="M14" s="23"/>
      <c r="N14" s="29"/>
      <c r="O14" s="23"/>
      <c r="P14" s="52"/>
    </row>
    <row r="15" spans="1:16" ht="15.75">
      <c r="A15" s="23"/>
      <c r="B15" s="29" t="s">
        <v>7</v>
      </c>
      <c r="C15" s="21"/>
      <c r="D15" s="21"/>
      <c r="E15" s="30"/>
      <c r="F15" s="34" t="s">
        <v>12</v>
      </c>
      <c r="G15" s="29" t="s">
        <v>35</v>
      </c>
      <c r="H15" s="21"/>
      <c r="I15" s="30"/>
      <c r="J15" s="23"/>
      <c r="K15" s="23"/>
      <c r="L15" s="23"/>
      <c r="M15" s="23"/>
      <c r="N15" s="29"/>
      <c r="O15" s="23"/>
      <c r="P15" s="52"/>
    </row>
    <row r="16" spans="1:16" ht="15.75">
      <c r="A16" s="23"/>
      <c r="B16" s="29" t="s">
        <v>8</v>
      </c>
      <c r="C16" s="21"/>
      <c r="D16" s="21"/>
      <c r="E16" s="30"/>
      <c r="F16" s="34"/>
      <c r="G16" s="29" t="s">
        <v>36</v>
      </c>
      <c r="H16" s="21"/>
      <c r="I16" s="30"/>
      <c r="J16" s="23"/>
      <c r="K16" s="23"/>
      <c r="L16" s="23"/>
      <c r="M16" s="23"/>
      <c r="N16" s="29"/>
      <c r="O16" s="23"/>
      <c r="P16" s="52"/>
    </row>
    <row r="17" spans="1:16" ht="15.75">
      <c r="A17" s="23"/>
      <c r="B17" s="29" t="s">
        <v>10</v>
      </c>
      <c r="C17" s="21"/>
      <c r="D17" s="21"/>
      <c r="E17" s="30"/>
      <c r="F17" s="23"/>
      <c r="G17" s="29" t="s">
        <v>37</v>
      </c>
      <c r="H17" s="21"/>
      <c r="I17" s="30"/>
      <c r="J17" s="23"/>
      <c r="K17" s="23"/>
      <c r="L17" s="23"/>
      <c r="M17" s="23"/>
      <c r="N17" s="29"/>
      <c r="O17" s="23"/>
      <c r="P17" s="52"/>
    </row>
    <row r="18" spans="1:16" ht="15.75">
      <c r="A18" s="24" t="s">
        <v>13</v>
      </c>
      <c r="B18" s="29" t="s">
        <v>14</v>
      </c>
      <c r="C18" s="21">
        <v>8</v>
      </c>
      <c r="D18" s="21"/>
      <c r="E18" s="30"/>
      <c r="F18" s="23"/>
      <c r="G18" s="29" t="s">
        <v>38</v>
      </c>
      <c r="H18" s="21"/>
      <c r="I18" s="30"/>
      <c r="J18" s="23">
        <f>K18+L18+M18</f>
        <v>2402</v>
      </c>
      <c r="K18" s="23">
        <v>620</v>
      </c>
      <c r="L18" s="23">
        <v>885</v>
      </c>
      <c r="M18" s="23">
        <v>897</v>
      </c>
      <c r="N18" s="29">
        <f>ROUND(J18*0.95,0)</f>
        <v>2282</v>
      </c>
      <c r="O18" s="23">
        <v>45</v>
      </c>
      <c r="P18" s="52">
        <v>75</v>
      </c>
    </row>
    <row r="19" spans="1:16" ht="15.75">
      <c r="A19" s="24" t="s">
        <v>15</v>
      </c>
      <c r="B19" s="29" t="s">
        <v>40</v>
      </c>
      <c r="C19" s="21"/>
      <c r="D19" s="21"/>
      <c r="E19" s="30"/>
      <c r="F19" s="23"/>
      <c r="G19" s="35" t="s">
        <v>39</v>
      </c>
      <c r="H19" s="21"/>
      <c r="I19" s="30"/>
      <c r="J19" s="23">
        <f>K19+L19+M19</f>
        <v>4447</v>
      </c>
      <c r="K19" s="23">
        <v>1244</v>
      </c>
      <c r="L19" s="23">
        <v>1568</v>
      </c>
      <c r="M19" s="23">
        <v>1635</v>
      </c>
      <c r="N19" s="29">
        <f>ROUND(J19*0.95,0)</f>
        <v>4225</v>
      </c>
      <c r="O19" s="24" t="s">
        <v>81</v>
      </c>
      <c r="P19" s="52">
        <v>222</v>
      </c>
    </row>
    <row r="20" spans="1:16" ht="15.75">
      <c r="A20" s="24" t="s">
        <v>16</v>
      </c>
      <c r="B20" s="29" t="s">
        <v>17</v>
      </c>
      <c r="C20" s="21"/>
      <c r="D20" s="21"/>
      <c r="E20" s="30"/>
      <c r="F20" s="23"/>
      <c r="G20" s="36" t="s">
        <v>82</v>
      </c>
      <c r="H20" s="21"/>
      <c r="I20" s="30"/>
      <c r="J20" s="23"/>
      <c r="K20" s="23"/>
      <c r="L20" s="23"/>
      <c r="M20" s="23"/>
      <c r="N20" s="29"/>
      <c r="O20" s="23"/>
      <c r="P20" s="52"/>
    </row>
    <row r="21" spans="1:16" ht="15.75">
      <c r="A21" s="23"/>
      <c r="B21" s="29" t="s">
        <v>18</v>
      </c>
      <c r="C21" s="21"/>
      <c r="D21" s="21"/>
      <c r="E21" s="30"/>
      <c r="F21" s="23"/>
      <c r="G21" s="29" t="s">
        <v>83</v>
      </c>
      <c r="H21" s="21"/>
      <c r="I21" s="30"/>
      <c r="J21" s="23"/>
      <c r="K21" s="23"/>
      <c r="L21" s="23"/>
      <c r="M21" s="23"/>
      <c r="N21" s="29"/>
      <c r="O21" s="23"/>
      <c r="P21" s="52"/>
    </row>
    <row r="22" spans="1:16" ht="15.75">
      <c r="A22" s="23"/>
      <c r="B22" s="29" t="s">
        <v>19</v>
      </c>
      <c r="C22" s="21"/>
      <c r="D22" s="21"/>
      <c r="E22" s="30"/>
      <c r="F22" s="23"/>
      <c r="G22" s="29" t="s">
        <v>84</v>
      </c>
      <c r="H22" s="21"/>
      <c r="I22" s="30"/>
      <c r="J22" s="23"/>
      <c r="K22" s="23"/>
      <c r="L22" s="23"/>
      <c r="M22" s="23"/>
      <c r="N22" s="29"/>
      <c r="O22" s="23"/>
      <c r="P22" s="52"/>
    </row>
    <row r="23" spans="1:16" ht="15.75">
      <c r="A23" s="25"/>
      <c r="B23" s="31" t="s">
        <v>32</v>
      </c>
      <c r="C23" s="32"/>
      <c r="D23" s="32"/>
      <c r="E23" s="33"/>
      <c r="F23" s="25"/>
      <c r="G23" s="31" t="s">
        <v>85</v>
      </c>
      <c r="H23" s="32"/>
      <c r="I23" s="33"/>
      <c r="J23" s="25">
        <f>K23+L23+M23</f>
        <v>3578</v>
      </c>
      <c r="K23" s="25">
        <v>915</v>
      </c>
      <c r="L23" s="23">
        <v>1293</v>
      </c>
      <c r="M23" s="23">
        <v>1370</v>
      </c>
      <c r="N23" s="29">
        <f>ROUND(J23*0.95,0)</f>
        <v>3399</v>
      </c>
      <c r="O23" s="23">
        <v>50</v>
      </c>
      <c r="P23" s="52">
        <v>129</v>
      </c>
    </row>
    <row r="24" spans="1:16" ht="15.75">
      <c r="A24" s="23"/>
      <c r="B24" s="29" t="s">
        <v>52</v>
      </c>
      <c r="C24" s="21"/>
      <c r="D24" s="21"/>
      <c r="E24" s="30"/>
      <c r="F24" s="23"/>
      <c r="G24" s="29"/>
      <c r="H24" s="21"/>
      <c r="I24" s="30"/>
      <c r="J24" s="45">
        <f aca="true" t="shared" si="0" ref="J24:O24">SUM(J18:J23)</f>
        <v>10427</v>
      </c>
      <c r="K24" s="45">
        <f t="shared" si="0"/>
        <v>2779</v>
      </c>
      <c r="L24" s="45">
        <f t="shared" si="0"/>
        <v>3746</v>
      </c>
      <c r="M24" s="45">
        <f t="shared" si="0"/>
        <v>3902</v>
      </c>
      <c r="N24" s="45">
        <f t="shared" si="0"/>
        <v>9906</v>
      </c>
      <c r="O24" s="45">
        <f t="shared" si="0"/>
        <v>95</v>
      </c>
      <c r="P24" s="8">
        <f>P18+P19+P23</f>
        <v>426</v>
      </c>
    </row>
    <row r="25" spans="1:16" ht="15.75">
      <c r="A25" s="22">
        <v>2</v>
      </c>
      <c r="B25" s="26" t="s">
        <v>43</v>
      </c>
      <c r="C25" s="27"/>
      <c r="D25" s="27"/>
      <c r="E25" s="28"/>
      <c r="F25" s="22" t="s">
        <v>50</v>
      </c>
      <c r="G25" s="26" t="s">
        <v>44</v>
      </c>
      <c r="H25" s="27"/>
      <c r="I25" s="28"/>
      <c r="J25" s="18"/>
      <c r="K25" s="37"/>
      <c r="L25" s="18"/>
      <c r="M25" s="23"/>
      <c r="N25" s="29"/>
      <c r="O25" s="23"/>
      <c r="P25" s="52"/>
    </row>
    <row r="26" spans="1:16" ht="15.75">
      <c r="A26" s="23"/>
      <c r="B26" s="29" t="s">
        <v>42</v>
      </c>
      <c r="C26" s="21"/>
      <c r="D26" s="21"/>
      <c r="E26" s="30"/>
      <c r="F26" s="34">
        <v>2015</v>
      </c>
      <c r="G26" s="29" t="s">
        <v>45</v>
      </c>
      <c r="H26" s="21"/>
      <c r="I26" s="30"/>
      <c r="J26" s="18"/>
      <c r="K26" s="23"/>
      <c r="L26" s="18"/>
      <c r="M26" s="23"/>
      <c r="N26" s="29"/>
      <c r="O26" s="23"/>
      <c r="P26" s="52"/>
    </row>
    <row r="27" spans="1:16" ht="15.75">
      <c r="A27" s="23"/>
      <c r="B27" s="29" t="s">
        <v>21</v>
      </c>
      <c r="C27" s="21"/>
      <c r="D27" s="21"/>
      <c r="E27" s="30"/>
      <c r="F27" s="34" t="s">
        <v>12</v>
      </c>
      <c r="G27" s="29" t="s">
        <v>70</v>
      </c>
      <c r="H27" s="21"/>
      <c r="I27" s="30"/>
      <c r="J27" s="18"/>
      <c r="K27" s="23"/>
      <c r="L27" s="18"/>
      <c r="M27" s="23"/>
      <c r="N27" s="29"/>
      <c r="O27" s="23"/>
      <c r="P27" s="52"/>
    </row>
    <row r="28" spans="1:16" ht="15.75">
      <c r="A28" s="23"/>
      <c r="B28" s="29" t="s">
        <v>20</v>
      </c>
      <c r="C28" s="21"/>
      <c r="D28" s="21"/>
      <c r="E28" s="30"/>
      <c r="F28" s="23"/>
      <c r="G28" s="29"/>
      <c r="H28" s="21"/>
      <c r="I28" s="30"/>
      <c r="J28" s="18"/>
      <c r="K28" s="23"/>
      <c r="L28" s="18"/>
      <c r="M28" s="23"/>
      <c r="N28" s="29"/>
      <c r="O28" s="23"/>
      <c r="P28" s="52"/>
    </row>
    <row r="29" spans="1:16" ht="15.75">
      <c r="A29" s="24" t="s">
        <v>25</v>
      </c>
      <c r="B29" s="38" t="s">
        <v>23</v>
      </c>
      <c r="C29" s="21"/>
      <c r="D29" s="21"/>
      <c r="E29" s="30"/>
      <c r="F29" s="23"/>
      <c r="G29" s="29"/>
      <c r="H29" s="21"/>
      <c r="I29" s="30"/>
      <c r="J29" s="18"/>
      <c r="K29" s="23"/>
      <c r="L29" s="18"/>
      <c r="M29" s="23"/>
      <c r="N29" s="29"/>
      <c r="O29" s="23"/>
      <c r="P29" s="52"/>
    </row>
    <row r="30" spans="1:16" ht="15.75">
      <c r="A30" s="23"/>
      <c r="B30" s="38" t="s">
        <v>22</v>
      </c>
      <c r="C30" s="21"/>
      <c r="D30" s="21"/>
      <c r="E30" s="30"/>
      <c r="F30" s="23"/>
      <c r="G30" s="29"/>
      <c r="H30" s="21"/>
      <c r="I30" s="30"/>
      <c r="J30" s="18"/>
      <c r="K30" s="23"/>
      <c r="L30" s="18"/>
      <c r="M30" s="23"/>
      <c r="N30" s="29"/>
      <c r="O30" s="23"/>
      <c r="P30" s="52"/>
    </row>
    <row r="31" spans="1:16" ht="15.75">
      <c r="A31" s="23"/>
      <c r="B31" s="38" t="s">
        <v>24</v>
      </c>
      <c r="C31" s="21"/>
      <c r="D31" s="21"/>
      <c r="E31" s="30"/>
      <c r="F31" s="23"/>
      <c r="G31" s="29"/>
      <c r="H31" s="21"/>
      <c r="I31" s="30"/>
      <c r="J31" s="23">
        <f>K31+L31+M31</f>
        <v>1842</v>
      </c>
      <c r="K31" s="23"/>
      <c r="L31" s="18">
        <v>894</v>
      </c>
      <c r="M31" s="23">
        <v>948</v>
      </c>
      <c r="N31" s="29">
        <f>ROUND(J31*0.95,0)</f>
        <v>1750</v>
      </c>
      <c r="O31" s="23">
        <v>50</v>
      </c>
      <c r="P31" s="52">
        <v>42</v>
      </c>
    </row>
    <row r="32" spans="1:16" ht="15.75">
      <c r="A32" s="45"/>
      <c r="B32" s="44" t="s">
        <v>52</v>
      </c>
      <c r="C32" s="46"/>
      <c r="D32" s="46"/>
      <c r="E32" s="47"/>
      <c r="F32" s="45"/>
      <c r="G32" s="44"/>
      <c r="H32" s="46"/>
      <c r="I32" s="47"/>
      <c r="J32" s="45">
        <f>K32+L32+M32</f>
        <v>1842</v>
      </c>
      <c r="K32" s="45"/>
      <c r="L32" s="46">
        <v>894</v>
      </c>
      <c r="M32" s="45">
        <v>948</v>
      </c>
      <c r="N32" s="44">
        <f>ROUND(J32*0.95,0)</f>
        <v>1750</v>
      </c>
      <c r="O32" s="45">
        <v>50</v>
      </c>
      <c r="P32" s="8">
        <v>42</v>
      </c>
    </row>
    <row r="33" spans="1:16" ht="33" customHeight="1">
      <c r="A33" s="63" t="s">
        <v>78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2"/>
    </row>
    <row r="34" spans="1:16" ht="15.75">
      <c r="A34" s="34">
        <v>3</v>
      </c>
      <c r="B34" s="29" t="s">
        <v>26</v>
      </c>
      <c r="C34" s="21"/>
      <c r="D34" s="21"/>
      <c r="E34" s="30"/>
      <c r="F34" s="34">
        <v>2013</v>
      </c>
      <c r="G34" s="18" t="s">
        <v>44</v>
      </c>
      <c r="H34" s="21"/>
      <c r="I34" s="30"/>
      <c r="J34" s="23"/>
      <c r="K34" s="23"/>
      <c r="L34" s="23"/>
      <c r="M34" s="23"/>
      <c r="N34" s="29"/>
      <c r="O34" s="23"/>
      <c r="P34" s="51"/>
    </row>
    <row r="35" spans="1:16" ht="15.75">
      <c r="A35" s="23"/>
      <c r="B35" s="29" t="s">
        <v>28</v>
      </c>
      <c r="C35" s="21"/>
      <c r="D35" s="21"/>
      <c r="E35" s="30"/>
      <c r="F35" s="34" t="s">
        <v>31</v>
      </c>
      <c r="G35" s="29" t="s">
        <v>45</v>
      </c>
      <c r="H35" s="21"/>
      <c r="I35" s="30"/>
      <c r="J35" s="23"/>
      <c r="K35" s="23"/>
      <c r="L35" s="23"/>
      <c r="M35" s="23"/>
      <c r="N35" s="29"/>
      <c r="O35" s="23"/>
      <c r="P35" s="52"/>
    </row>
    <row r="36" spans="1:16" ht="15.75">
      <c r="A36" s="23"/>
      <c r="B36" s="29" t="s">
        <v>27</v>
      </c>
      <c r="C36" s="21"/>
      <c r="D36" s="21"/>
      <c r="E36" s="30"/>
      <c r="F36" s="23"/>
      <c r="G36" s="29" t="s">
        <v>70</v>
      </c>
      <c r="H36" s="21"/>
      <c r="I36" s="30"/>
      <c r="J36" s="23"/>
      <c r="K36" s="23"/>
      <c r="L36" s="23"/>
      <c r="M36" s="23"/>
      <c r="N36" s="29"/>
      <c r="O36" s="23"/>
      <c r="P36" s="52"/>
    </row>
    <row r="37" spans="1:16" ht="15.75">
      <c r="A37" s="24" t="s">
        <v>29</v>
      </c>
      <c r="B37" s="38" t="s">
        <v>51</v>
      </c>
      <c r="C37" s="21"/>
      <c r="D37" s="21"/>
      <c r="E37" s="30"/>
      <c r="F37" s="23"/>
      <c r="G37" s="29"/>
      <c r="H37" s="21"/>
      <c r="I37" s="30"/>
      <c r="J37" s="23"/>
      <c r="K37" s="23"/>
      <c r="L37" s="23"/>
      <c r="M37" s="23"/>
      <c r="N37" s="29"/>
      <c r="O37" s="23"/>
      <c r="P37" s="52"/>
    </row>
    <row r="38" spans="1:16" ht="15.75">
      <c r="A38" s="23"/>
      <c r="B38" s="38" t="s">
        <v>30</v>
      </c>
      <c r="C38" s="21"/>
      <c r="D38" s="21"/>
      <c r="E38" s="30"/>
      <c r="F38" s="23"/>
      <c r="G38" s="29"/>
      <c r="H38" s="21"/>
      <c r="I38" s="30"/>
      <c r="J38" s="23">
        <f>K38+L38+M38</f>
        <v>15</v>
      </c>
      <c r="K38" s="23">
        <v>15</v>
      </c>
      <c r="L38" s="23"/>
      <c r="M38" s="23"/>
      <c r="N38" s="29">
        <f>ROUND(J38*0.95,0)</f>
        <v>14</v>
      </c>
      <c r="O38" s="23">
        <f>J38-N38</f>
        <v>1</v>
      </c>
      <c r="P38" s="54" t="s">
        <v>81</v>
      </c>
    </row>
    <row r="39" spans="1:16" ht="15.75">
      <c r="A39" s="24" t="s">
        <v>65</v>
      </c>
      <c r="B39" s="18" t="s">
        <v>68</v>
      </c>
      <c r="C39" s="21"/>
      <c r="D39" s="21"/>
      <c r="E39" s="30"/>
      <c r="F39" s="23"/>
      <c r="G39" s="29"/>
      <c r="H39" s="21"/>
      <c r="I39" s="30"/>
      <c r="J39" s="23"/>
      <c r="K39" s="23"/>
      <c r="L39" s="23"/>
      <c r="M39" s="23"/>
      <c r="N39" s="29"/>
      <c r="O39" s="23"/>
      <c r="P39" s="54"/>
    </row>
    <row r="40" spans="1:16" ht="15.75">
      <c r="A40" s="23"/>
      <c r="B40" s="18" t="s">
        <v>66</v>
      </c>
      <c r="C40" s="21"/>
      <c r="D40" s="21"/>
      <c r="E40" s="30"/>
      <c r="F40" s="23"/>
      <c r="G40" s="29"/>
      <c r="H40" s="21"/>
      <c r="I40" s="30"/>
      <c r="J40" s="23"/>
      <c r="K40" s="23"/>
      <c r="L40" s="23"/>
      <c r="M40" s="23"/>
      <c r="N40" s="29"/>
      <c r="O40" s="23"/>
      <c r="P40" s="54"/>
    </row>
    <row r="41" spans="1:16" ht="15.75">
      <c r="A41" s="25"/>
      <c r="B41" s="18" t="s">
        <v>67</v>
      </c>
      <c r="C41" s="32"/>
      <c r="D41" s="32"/>
      <c r="E41" s="33"/>
      <c r="F41" s="25"/>
      <c r="G41" s="31"/>
      <c r="H41" s="32"/>
      <c r="I41" s="33"/>
      <c r="J41" s="25">
        <f>K41+L41+M41</f>
        <v>80</v>
      </c>
      <c r="K41" s="25"/>
      <c r="L41" s="25">
        <v>34</v>
      </c>
      <c r="M41" s="25">
        <v>46</v>
      </c>
      <c r="N41" s="31">
        <f>ROUND(J41*0.95,0)</f>
        <v>76</v>
      </c>
      <c r="O41" s="25">
        <f>J41-N41</f>
        <v>4</v>
      </c>
      <c r="P41" s="54" t="s">
        <v>81</v>
      </c>
    </row>
    <row r="42" spans="1:16" ht="15.75">
      <c r="A42" s="45"/>
      <c r="B42" s="44" t="s">
        <v>52</v>
      </c>
      <c r="C42" s="46"/>
      <c r="D42" s="46"/>
      <c r="E42" s="47"/>
      <c r="F42" s="45"/>
      <c r="G42" s="44"/>
      <c r="H42" s="46"/>
      <c r="I42" s="47"/>
      <c r="J42" s="33">
        <f>SUM(J38:J41)</f>
        <v>95</v>
      </c>
      <c r="K42" s="33">
        <f>SUM(K38:K41)</f>
        <v>15</v>
      </c>
      <c r="L42" s="33">
        <f>SUM(L38:L41)</f>
        <v>34</v>
      </c>
      <c r="M42" s="33">
        <f>SUM(M38:M41)</f>
        <v>46</v>
      </c>
      <c r="N42" s="31">
        <f>ROUND(J42*0.95,0)</f>
        <v>90</v>
      </c>
      <c r="O42" s="25">
        <f>J42-N42</f>
        <v>5</v>
      </c>
      <c r="P42" s="55" t="s">
        <v>81</v>
      </c>
    </row>
    <row r="43" spans="1:16" ht="15.75">
      <c r="A43" s="45"/>
      <c r="B43" s="44" t="s">
        <v>6</v>
      </c>
      <c r="C43" s="46"/>
      <c r="D43" s="46"/>
      <c r="E43" s="47"/>
      <c r="F43" s="45"/>
      <c r="G43" s="44"/>
      <c r="H43" s="46"/>
      <c r="I43" s="47"/>
      <c r="J43" s="45">
        <f aca="true" t="shared" si="1" ref="J43:O43">J24+J32+J42</f>
        <v>12364</v>
      </c>
      <c r="K43" s="45">
        <f t="shared" si="1"/>
        <v>2794</v>
      </c>
      <c r="L43" s="45">
        <f t="shared" si="1"/>
        <v>4674</v>
      </c>
      <c r="M43" s="45">
        <f t="shared" si="1"/>
        <v>4896</v>
      </c>
      <c r="N43" s="45">
        <f t="shared" si="1"/>
        <v>11746</v>
      </c>
      <c r="O43" s="45">
        <f t="shared" si="1"/>
        <v>150</v>
      </c>
      <c r="P43" s="50">
        <f>P24+P32</f>
        <v>468</v>
      </c>
    </row>
    <row r="44" spans="1:15" ht="15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5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5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5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5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5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5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5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5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5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5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5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</sheetData>
  <sheetProtection/>
  <mergeCells count="4">
    <mergeCell ref="N9:P9"/>
    <mergeCell ref="A12:P12"/>
    <mergeCell ref="A33:P33"/>
    <mergeCell ref="J9:M9"/>
  </mergeCells>
  <printOptions horizontalCentered="1"/>
  <pageMargins left="0" right="0" top="0.5118110236220472" bottom="0.5118110236220472" header="0.5118110236220472" footer="0.11811023622047245"/>
  <pageSetup horizontalDpi="300" verticalDpi="3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8">
      <selection activeCell="K1" sqref="A1:M27"/>
    </sheetView>
  </sheetViews>
  <sheetFormatPr defaultColWidth="9.140625" defaultRowHeight="15"/>
  <cols>
    <col min="1" max="1" width="8.140625" style="0" customWidth="1"/>
    <col min="2" max="2" width="10.140625" style="0" customWidth="1"/>
    <col min="4" max="4" width="10.140625" style="0" customWidth="1"/>
    <col min="5" max="5" width="10.57421875" style="0" customWidth="1"/>
  </cols>
  <sheetData>
    <row r="1" ht="15.75">
      <c r="M1" s="20" t="s">
        <v>69</v>
      </c>
    </row>
    <row r="2" ht="15.75">
      <c r="M2" s="20" t="s">
        <v>46</v>
      </c>
    </row>
    <row r="3" ht="15.75">
      <c r="M3" s="20" t="s">
        <v>48</v>
      </c>
    </row>
    <row r="4" ht="15.75">
      <c r="M4" s="20" t="s">
        <v>74</v>
      </c>
    </row>
    <row r="5" ht="15.75">
      <c r="M5" s="20" t="s">
        <v>71</v>
      </c>
    </row>
    <row r="6" ht="15.75">
      <c r="M6" s="20" t="s">
        <v>47</v>
      </c>
    </row>
    <row r="7" ht="15.75">
      <c r="M7" s="20" t="s">
        <v>72</v>
      </c>
    </row>
    <row r="8" ht="15.75">
      <c r="M8" s="20" t="s">
        <v>75</v>
      </c>
    </row>
    <row r="9" spans="1:13" ht="47.25">
      <c r="A9" s="13" t="s">
        <v>0</v>
      </c>
      <c r="B9" s="10" t="s">
        <v>1</v>
      </c>
      <c r="C9" s="11"/>
      <c r="D9" s="19"/>
      <c r="E9" s="12"/>
      <c r="F9" s="14" t="s">
        <v>2</v>
      </c>
      <c r="G9" s="10" t="s">
        <v>4</v>
      </c>
      <c r="H9" s="11"/>
      <c r="I9" s="12"/>
      <c r="J9" s="60" t="s">
        <v>55</v>
      </c>
      <c r="K9" s="70"/>
      <c r="L9" s="68" t="s">
        <v>5</v>
      </c>
      <c r="M9" s="69"/>
    </row>
    <row r="10" spans="1:13" ht="31.5">
      <c r="A10" s="4"/>
      <c r="B10" s="9"/>
      <c r="C10" s="7"/>
      <c r="D10" s="7"/>
      <c r="E10" s="5"/>
      <c r="F10" s="6"/>
      <c r="G10" s="9"/>
      <c r="H10" s="7"/>
      <c r="I10" s="7"/>
      <c r="J10" s="41" t="s">
        <v>6</v>
      </c>
      <c r="K10" s="42">
        <v>2012</v>
      </c>
      <c r="L10" s="1" t="s">
        <v>87</v>
      </c>
      <c r="M10" s="39" t="s">
        <v>41</v>
      </c>
    </row>
    <row r="11" spans="1:13" ht="15">
      <c r="A11" s="15">
        <v>1</v>
      </c>
      <c r="B11" s="16"/>
      <c r="C11" s="2">
        <v>2</v>
      </c>
      <c r="D11" s="2"/>
      <c r="E11" s="3"/>
      <c r="F11" s="15">
        <v>3</v>
      </c>
      <c r="G11" s="16"/>
      <c r="H11" s="17">
        <v>4</v>
      </c>
      <c r="I11" s="3"/>
      <c r="J11" s="15">
        <v>5</v>
      </c>
      <c r="K11" s="15">
        <v>6</v>
      </c>
      <c r="L11" s="15">
        <v>7</v>
      </c>
      <c r="M11" s="15">
        <v>8</v>
      </c>
    </row>
    <row r="12" spans="1:13" ht="32.25" customHeight="1">
      <c r="A12" s="63" t="s">
        <v>76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71"/>
    </row>
    <row r="13" spans="1:13" ht="15.75">
      <c r="A13" s="22">
        <v>1</v>
      </c>
      <c r="B13" s="26" t="s">
        <v>53</v>
      </c>
      <c r="C13" s="27"/>
      <c r="D13" s="27"/>
      <c r="E13" s="28"/>
      <c r="F13" s="22">
        <v>2012</v>
      </c>
      <c r="G13" s="26"/>
      <c r="H13" s="27"/>
      <c r="I13" s="28"/>
      <c r="J13" s="37"/>
      <c r="K13" s="37"/>
      <c r="L13" s="26"/>
      <c r="M13" s="37"/>
    </row>
    <row r="14" spans="1:13" ht="15.75">
      <c r="A14" s="34"/>
      <c r="B14" s="29" t="s">
        <v>54</v>
      </c>
      <c r="C14" s="21"/>
      <c r="D14" s="21"/>
      <c r="E14" s="30"/>
      <c r="F14" s="34" t="s">
        <v>31</v>
      </c>
      <c r="G14" s="29"/>
      <c r="H14" s="21"/>
      <c r="I14" s="30"/>
      <c r="J14" s="23"/>
      <c r="K14" s="23"/>
      <c r="L14" s="29"/>
      <c r="M14" s="23"/>
    </row>
    <row r="15" spans="1:13" ht="15.75">
      <c r="A15" s="23"/>
      <c r="B15" s="29" t="s">
        <v>61</v>
      </c>
      <c r="C15" s="21"/>
      <c r="D15" s="21"/>
      <c r="E15" s="30"/>
      <c r="F15" s="34"/>
      <c r="G15" s="29"/>
      <c r="H15" s="21"/>
      <c r="I15" s="30"/>
      <c r="J15" s="23"/>
      <c r="K15" s="23"/>
      <c r="L15" s="29"/>
      <c r="M15" s="23"/>
    </row>
    <row r="16" spans="1:13" ht="15.75">
      <c r="A16" s="23"/>
      <c r="B16" s="29" t="s">
        <v>62</v>
      </c>
      <c r="C16" s="21"/>
      <c r="D16" s="21"/>
      <c r="E16" s="30"/>
      <c r="F16" s="34"/>
      <c r="G16" s="29"/>
      <c r="H16" s="21"/>
      <c r="I16" s="30"/>
      <c r="J16" s="23">
        <f>K16</f>
        <v>288.617</v>
      </c>
      <c r="K16" s="23">
        <v>288.617</v>
      </c>
      <c r="L16" s="29">
        <v>259.636</v>
      </c>
      <c r="M16" s="23">
        <v>28.981</v>
      </c>
    </row>
    <row r="17" spans="1:13" ht="15.75">
      <c r="A17" s="23"/>
      <c r="B17" s="29"/>
      <c r="C17" s="21"/>
      <c r="D17" s="21"/>
      <c r="E17" s="30"/>
      <c r="F17" s="34"/>
      <c r="G17" s="29"/>
      <c r="H17" s="21"/>
      <c r="I17" s="30"/>
      <c r="J17" s="23"/>
      <c r="K17" s="23"/>
      <c r="L17" s="29"/>
      <c r="M17" s="23"/>
    </row>
    <row r="18" spans="1:13" ht="15.75">
      <c r="A18" s="23"/>
      <c r="B18" s="29" t="s">
        <v>52</v>
      </c>
      <c r="C18" s="21"/>
      <c r="D18" s="21"/>
      <c r="E18" s="30"/>
      <c r="F18" s="23"/>
      <c r="G18" s="29"/>
      <c r="H18" s="21"/>
      <c r="I18" s="30"/>
      <c r="J18" s="45">
        <f>J16</f>
        <v>288.617</v>
      </c>
      <c r="K18" s="45">
        <f>K16</f>
        <v>288.617</v>
      </c>
      <c r="L18" s="45">
        <f>L16</f>
        <v>259.636</v>
      </c>
      <c r="M18" s="45">
        <f>M16</f>
        <v>28.981</v>
      </c>
    </row>
    <row r="19" spans="1:13" ht="15.75">
      <c r="A19" s="22">
        <v>2</v>
      </c>
      <c r="B19" s="26" t="s">
        <v>57</v>
      </c>
      <c r="C19" s="27"/>
      <c r="D19" s="27"/>
      <c r="E19" s="28"/>
      <c r="F19" s="22">
        <v>2012</v>
      </c>
      <c r="G19" s="26"/>
      <c r="H19" s="27"/>
      <c r="I19" s="28"/>
      <c r="J19" s="18"/>
      <c r="K19" s="37"/>
      <c r="L19" s="29"/>
      <c r="M19" s="23"/>
    </row>
    <row r="20" spans="1:13" ht="15.75">
      <c r="A20" s="34"/>
      <c r="B20" s="29" t="s">
        <v>58</v>
      </c>
      <c r="C20" s="21"/>
      <c r="D20" s="21"/>
      <c r="E20" s="30"/>
      <c r="F20" s="34" t="s">
        <v>31</v>
      </c>
      <c r="G20" s="29"/>
      <c r="H20" s="21"/>
      <c r="I20" s="30"/>
      <c r="J20" s="18"/>
      <c r="K20" s="23"/>
      <c r="L20" s="29"/>
      <c r="M20" s="23"/>
    </row>
    <row r="21" spans="1:13" ht="15.75">
      <c r="A21" s="34"/>
      <c r="B21" s="29" t="s">
        <v>59</v>
      </c>
      <c r="C21" s="21"/>
      <c r="D21" s="21"/>
      <c r="E21" s="30"/>
      <c r="F21" s="34"/>
      <c r="G21" s="29"/>
      <c r="H21" s="21"/>
      <c r="I21" s="30"/>
      <c r="J21" s="18"/>
      <c r="K21" s="23"/>
      <c r="L21" s="29"/>
      <c r="M21" s="23"/>
    </row>
    <row r="22" spans="1:13" ht="15.75">
      <c r="A22" s="34"/>
      <c r="B22" s="29" t="s">
        <v>60</v>
      </c>
      <c r="C22" s="21"/>
      <c r="D22" s="21"/>
      <c r="E22" s="30"/>
      <c r="F22" s="34"/>
      <c r="G22" s="29"/>
      <c r="H22" s="21"/>
      <c r="I22" s="30"/>
      <c r="J22" s="18"/>
      <c r="K22" s="23"/>
      <c r="L22" s="29"/>
      <c r="M22" s="23"/>
    </row>
    <row r="23" spans="1:13" ht="15.75">
      <c r="A23" s="23"/>
      <c r="B23" s="29" t="s">
        <v>63</v>
      </c>
      <c r="C23" s="21"/>
      <c r="D23" s="21"/>
      <c r="E23" s="30"/>
      <c r="F23" s="34"/>
      <c r="G23" s="29"/>
      <c r="H23" s="21"/>
      <c r="I23" s="30"/>
      <c r="J23" s="18"/>
      <c r="K23" s="23"/>
      <c r="L23" s="29"/>
      <c r="M23" s="23"/>
    </row>
    <row r="24" spans="1:13" ht="15.75">
      <c r="A24" s="23"/>
      <c r="B24" s="29" t="s">
        <v>64</v>
      </c>
      <c r="C24" s="21"/>
      <c r="D24" s="21"/>
      <c r="E24" s="30"/>
      <c r="F24" s="34"/>
      <c r="G24" s="29"/>
      <c r="H24" s="21"/>
      <c r="I24" s="30"/>
      <c r="J24" s="23">
        <f>K24</f>
        <v>208.997</v>
      </c>
      <c r="K24" s="23">
        <v>208.997</v>
      </c>
      <c r="L24" s="29">
        <v>187.978</v>
      </c>
      <c r="M24" s="48">
        <v>21.019</v>
      </c>
    </row>
    <row r="25" spans="1:16" ht="15.75">
      <c r="A25" s="23"/>
      <c r="B25" s="29"/>
      <c r="C25" s="21"/>
      <c r="D25" s="21"/>
      <c r="E25" s="30"/>
      <c r="F25" s="23"/>
      <c r="G25" s="29"/>
      <c r="H25" s="21"/>
      <c r="I25" s="30"/>
      <c r="J25" s="18"/>
      <c r="K25" s="23"/>
      <c r="L25" s="29"/>
      <c r="M25" s="23"/>
      <c r="P25" s="59"/>
    </row>
    <row r="26" spans="1:13" ht="15.75">
      <c r="A26" s="45"/>
      <c r="B26" s="44" t="s">
        <v>52</v>
      </c>
      <c r="C26" s="46"/>
      <c r="D26" s="46"/>
      <c r="E26" s="47"/>
      <c r="F26" s="45"/>
      <c r="G26" s="44"/>
      <c r="H26" s="46"/>
      <c r="I26" s="47"/>
      <c r="J26" s="45">
        <f>J24</f>
        <v>208.997</v>
      </c>
      <c r="K26" s="45">
        <f>K24</f>
        <v>208.997</v>
      </c>
      <c r="L26" s="45">
        <f>L24</f>
        <v>187.978</v>
      </c>
      <c r="M26" s="49">
        <f>M24</f>
        <v>21.019</v>
      </c>
    </row>
    <row r="27" spans="1:13" ht="15.75">
      <c r="A27" s="45"/>
      <c r="B27" s="44" t="s">
        <v>6</v>
      </c>
      <c r="C27" s="46"/>
      <c r="D27" s="46"/>
      <c r="E27" s="47"/>
      <c r="F27" s="45"/>
      <c r="G27" s="44"/>
      <c r="H27" s="46"/>
      <c r="I27" s="47"/>
      <c r="J27" s="45">
        <f>J18+J26</f>
        <v>497.61400000000003</v>
      </c>
      <c r="K27" s="45">
        <f>K18+K26</f>
        <v>497.61400000000003</v>
      </c>
      <c r="L27" s="45">
        <f>L18+L26</f>
        <v>447.61400000000003</v>
      </c>
      <c r="M27" s="49">
        <f>M18+M26</f>
        <v>50</v>
      </c>
    </row>
    <row r="30" ht="15">
      <c r="O30" s="59"/>
    </row>
  </sheetData>
  <sheetProtection/>
  <mergeCells count="3">
    <mergeCell ref="L9:M9"/>
    <mergeCell ref="J9:K9"/>
    <mergeCell ref="A12:M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2012-01-11T09:16:30Z</cp:lastPrinted>
  <dcterms:created xsi:type="dcterms:W3CDTF">2006-09-28T05:33:49Z</dcterms:created>
  <dcterms:modified xsi:type="dcterms:W3CDTF">2013-06-04T09:55:23Z</dcterms:modified>
  <cp:category/>
  <cp:version/>
  <cp:contentType/>
  <cp:contentStatus/>
</cp:coreProperties>
</file>